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NDP\2017 programme\AFP\AWP\Scenario 2\Final Submitted - new\Final - meeting\25.9.2015 after steering commitee\AWP\"/>
    </mc:Choice>
  </mc:AlternateContent>
  <bookViews>
    <workbookView xWindow="0" yWindow="0" windowWidth="20490" windowHeight="7050"/>
  </bookViews>
  <sheets>
    <sheet name="AWP 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0" i="1"/>
  <c r="H11" i="1" s="1"/>
  <c r="H42" i="1"/>
  <c r="E33" i="1"/>
  <c r="E41" i="1" s="1"/>
  <c r="H34" i="1" l="1"/>
  <c r="H19" i="1"/>
  <c r="G17" i="1"/>
  <c r="B17" i="1"/>
  <c r="G9" i="1"/>
  <c r="G8" i="1"/>
  <c r="E8" i="1"/>
  <c r="E7" i="1" s="1"/>
  <c r="H43" i="1" l="1"/>
  <c r="H44" i="1" s="1"/>
  <c r="H45" i="1" l="1"/>
  <c r="H46" i="1" s="1"/>
</calcChain>
</file>

<file path=xl/sharedStrings.xml><?xml version="1.0" encoding="utf-8"?>
<sst xmlns="http://schemas.openxmlformats.org/spreadsheetml/2006/main" count="83" uniqueCount="33">
  <si>
    <t>Total Estimated Cost (USD)</t>
  </si>
  <si>
    <t>Key Activity Results</t>
  </si>
  <si>
    <t xml:space="preserve">Responsible party </t>
  </si>
  <si>
    <t>A/C ID</t>
  </si>
  <si>
    <t>Indicative Activities/Actions</t>
  </si>
  <si>
    <t>X</t>
  </si>
  <si>
    <t>Donor</t>
  </si>
  <si>
    <t>Fund</t>
  </si>
  <si>
    <t>Local consultants</t>
  </si>
  <si>
    <t>Travel</t>
  </si>
  <si>
    <t xml:space="preserve">Local Consultants </t>
  </si>
  <si>
    <t>Sub total 1.1</t>
  </si>
  <si>
    <t>Contractual Services Individual</t>
  </si>
  <si>
    <t>Contractual Services Companies</t>
  </si>
  <si>
    <t>Sub total 2.1</t>
  </si>
  <si>
    <t>Sub total 2.4</t>
  </si>
  <si>
    <t xml:space="preserve">Addressing Climate Change Impacts on Marginalized Agricultural Communities Living in the Mahaweli River Basin of Sri Lanka Project                                                                                                                                                                Annual Work Plan - Year 2017                                                                                                                                                 Implementing Partner - Ministry of Mahaweli Development and Environment </t>
  </si>
  <si>
    <t xml:space="preserve">1.0 Develop household food security and build resilient livelihoods for rain-fed farming households </t>
  </si>
  <si>
    <t>WFP</t>
  </si>
  <si>
    <t>Q4</t>
  </si>
  <si>
    <t>2.Build institutional capacity in village, local, regional service delivery to reduce risks associated with climate induced rainfall variability</t>
  </si>
  <si>
    <t xml:space="preserve">2.1 Conduct climate vulnerability assessments and produce climatic vulnerability maps for three divisions </t>
  </si>
  <si>
    <t xml:space="preserve">1.1 Stocking fingerlings for 20 minor irrigation tanks </t>
  </si>
  <si>
    <t>2.2Develop climate resilient divisional development plans for three divisions</t>
  </si>
  <si>
    <t xml:space="preserve">2.3 Training farmers organization on 5 areas viz (a) construction supervision, (b) organizational development, leadership and financial management © risk assessments, tank ecosystem development and climate change adaptation, (d) water management and tank based livelihood development - resilient agriculture, aquaculture and animal husbandry, (e) operation and maintenance of minor tanks. </t>
  </si>
  <si>
    <t xml:space="preserve">2.4 Upgrade THE manual on CCA in agriculture and water resource management will be produced </t>
  </si>
  <si>
    <t>Sub total 1</t>
  </si>
  <si>
    <t>Management cost (9.5%)</t>
  </si>
  <si>
    <t>Grand Total</t>
  </si>
  <si>
    <t xml:space="preserve">Total (sub total 1+ sub total 2) </t>
  </si>
  <si>
    <t xml:space="preserve">Sub total 2 (2.1+2.2+2.3+2.4) </t>
  </si>
  <si>
    <t>Sub total 2.3</t>
  </si>
  <si>
    <t>Subtotal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</si>
</sst>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43" fontId="6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7" xfId="0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4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wrapText="1"/>
    </xf>
    <xf numFmtId="4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right" vertical="top" wrapText="1"/>
    </xf>
    <xf numFmtId="0" fontId="0" fillId="2" borderId="0" xfId="0" applyFill="1" applyAlignment="1"/>
    <xf numFmtId="4" fontId="1" fillId="2" borderId="2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wrapText="1"/>
    </xf>
    <xf numFmtId="0" fontId="1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67" fontId="1" fillId="2" borderId="2" xfId="1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P/Budget/Budget%20Variance%20SCCF%20D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G21">
            <v>62180</v>
          </cell>
        </row>
        <row r="32">
          <cell r="F32">
            <v>71300</v>
          </cell>
          <cell r="I32" t="str">
            <v>Local consultants</v>
          </cell>
        </row>
        <row r="33">
          <cell r="F33">
            <v>71600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K8" sqref="K8"/>
    </sheetView>
  </sheetViews>
  <sheetFormatPr defaultColWidth="9.140625" defaultRowHeight="15" x14ac:dyDescent="0.25"/>
  <cols>
    <col min="1" max="1" width="16.42578125" style="3" customWidth="1"/>
    <col min="2" max="2" width="32.7109375" style="3" customWidth="1"/>
    <col min="3" max="3" width="8.5703125" style="3" customWidth="1"/>
    <col min="4" max="4" width="8.140625" style="3" customWidth="1"/>
    <col min="5" max="5" width="3.42578125" style="3" customWidth="1"/>
    <col min="6" max="6" width="9.7109375" style="3" customWidth="1"/>
    <col min="7" max="7" width="11" style="3" customWidth="1"/>
    <col min="8" max="8" width="15.140625" style="3" customWidth="1"/>
    <col min="9" max="9" width="11.28515625" style="3" customWidth="1"/>
    <col min="10" max="10" width="15.140625" style="3" customWidth="1"/>
    <col min="11" max="11" width="14.28515625" style="3" bestFit="1" customWidth="1"/>
    <col min="12" max="16384" width="9.140625" style="3"/>
  </cols>
  <sheetData>
    <row r="1" spans="1:8" x14ac:dyDescent="0.25">
      <c r="A1" s="42" t="s">
        <v>16</v>
      </c>
      <c r="B1" s="42"/>
      <c r="C1" s="42"/>
      <c r="D1" s="42"/>
      <c r="E1" s="42"/>
      <c r="F1" s="42"/>
      <c r="G1" s="42"/>
      <c r="H1" s="42"/>
    </row>
    <row r="2" spans="1:8" ht="81.75" customHeight="1" x14ac:dyDescent="0.25">
      <c r="A2" s="42"/>
      <c r="B2" s="42"/>
      <c r="C2" s="42"/>
      <c r="D2" s="42"/>
      <c r="E2" s="42"/>
      <c r="F2" s="42"/>
      <c r="G2" s="42"/>
      <c r="H2" s="42"/>
    </row>
    <row r="3" spans="1:8" ht="15" customHeight="1" x14ac:dyDescent="0.25">
      <c r="A3" s="31" t="s">
        <v>1</v>
      </c>
      <c r="B3" s="31" t="s">
        <v>4</v>
      </c>
      <c r="C3" s="31" t="s">
        <v>6</v>
      </c>
      <c r="D3" s="31" t="s">
        <v>7</v>
      </c>
      <c r="E3" s="43"/>
      <c r="F3" s="31" t="s">
        <v>2</v>
      </c>
      <c r="G3" s="31" t="s">
        <v>3</v>
      </c>
      <c r="H3" s="31" t="s">
        <v>0</v>
      </c>
    </row>
    <row r="4" spans="1:8" s="10" customFormat="1" x14ac:dyDescent="0.25">
      <c r="A4" s="31"/>
      <c r="B4" s="31"/>
      <c r="C4" s="31"/>
      <c r="D4" s="31"/>
      <c r="E4" s="43"/>
      <c r="F4" s="31"/>
      <c r="G4" s="31"/>
      <c r="H4" s="31"/>
    </row>
    <row r="5" spans="1:8" s="10" customFormat="1" ht="41.25" customHeight="1" x14ac:dyDescent="0.25">
      <c r="A5" s="31"/>
      <c r="B5" s="31"/>
      <c r="C5" s="31"/>
      <c r="D5" s="31"/>
      <c r="E5" s="11" t="s">
        <v>19</v>
      </c>
      <c r="F5" s="31"/>
      <c r="G5" s="31"/>
      <c r="H5" s="31"/>
    </row>
    <row r="6" spans="1:8" ht="29.25" customHeight="1" x14ac:dyDescent="0.25">
      <c r="A6" s="36" t="s">
        <v>17</v>
      </c>
      <c r="B6" s="28" t="s">
        <v>22</v>
      </c>
      <c r="C6" s="29"/>
      <c r="D6" s="29"/>
      <c r="E6" s="29"/>
      <c r="F6" s="29"/>
      <c r="G6" s="29"/>
      <c r="H6" s="29"/>
    </row>
    <row r="7" spans="1:8" ht="29.25" customHeight="1" x14ac:dyDescent="0.25">
      <c r="A7" s="36"/>
      <c r="B7" s="16" t="s">
        <v>13</v>
      </c>
      <c r="C7" s="20" t="s">
        <v>18</v>
      </c>
      <c r="D7" s="20"/>
      <c r="E7" s="24" t="str">
        <f>E8</f>
        <v>X</v>
      </c>
      <c r="F7" s="20">
        <v>8021</v>
      </c>
      <c r="G7" s="20">
        <v>72100</v>
      </c>
      <c r="H7" s="61">
        <v>18039</v>
      </c>
    </row>
    <row r="8" spans="1:8" ht="29.25" customHeight="1" x14ac:dyDescent="0.25">
      <c r="A8" s="37"/>
      <c r="B8" s="12" t="s">
        <v>10</v>
      </c>
      <c r="C8" s="12" t="s">
        <v>18</v>
      </c>
      <c r="D8" s="12"/>
      <c r="E8" s="24" t="str">
        <f>E9</f>
        <v>X</v>
      </c>
      <c r="F8" s="12">
        <v>8021</v>
      </c>
      <c r="G8" s="24">
        <f>[1]Sheet1!F32</f>
        <v>71300</v>
      </c>
      <c r="H8" s="53">
        <v>10458</v>
      </c>
    </row>
    <row r="9" spans="1:8" ht="29.25" customHeight="1" x14ac:dyDescent="0.25">
      <c r="A9" s="37"/>
      <c r="B9" s="12" t="s">
        <v>9</v>
      </c>
      <c r="C9" s="12" t="s">
        <v>18</v>
      </c>
      <c r="D9" s="12"/>
      <c r="E9" s="24" t="s">
        <v>5</v>
      </c>
      <c r="F9" s="63">
        <v>8021</v>
      </c>
      <c r="G9" s="24">
        <f>[1]Sheet1!F33</f>
        <v>71600</v>
      </c>
      <c r="H9" s="53">
        <v>2750</v>
      </c>
    </row>
    <row r="10" spans="1:8" s="10" customFormat="1" ht="29.25" customHeight="1" x14ac:dyDescent="0.25">
      <c r="A10" s="37"/>
      <c r="B10" s="30" t="s">
        <v>11</v>
      </c>
      <c r="C10" s="30"/>
      <c r="D10" s="30"/>
      <c r="E10" s="30"/>
      <c r="F10" s="30"/>
      <c r="G10" s="30"/>
      <c r="H10" s="13">
        <f>SUM(H7:H9)</f>
        <v>31247</v>
      </c>
    </row>
    <row r="11" spans="1:8" s="10" customFormat="1" ht="29.25" customHeight="1" x14ac:dyDescent="0.25">
      <c r="A11" s="56" t="s">
        <v>26</v>
      </c>
      <c r="B11" s="54"/>
      <c r="C11" s="54"/>
      <c r="D11" s="54"/>
      <c r="E11" s="54"/>
      <c r="F11" s="54"/>
      <c r="G11" s="55"/>
      <c r="H11" s="13">
        <f>H10</f>
        <v>31247</v>
      </c>
    </row>
    <row r="12" spans="1:8" s="39" customFormat="1" ht="29.25" customHeight="1" x14ac:dyDescent="0.25">
      <c r="A12" s="38"/>
    </row>
    <row r="13" spans="1:8" ht="29.25" customHeight="1" x14ac:dyDescent="0.25">
      <c r="A13" s="31" t="s">
        <v>1</v>
      </c>
      <c r="B13" s="31" t="s">
        <v>4</v>
      </c>
      <c r="C13" s="31" t="s">
        <v>6</v>
      </c>
      <c r="D13" s="31" t="s">
        <v>7</v>
      </c>
      <c r="E13" s="43"/>
      <c r="F13" s="31" t="s">
        <v>2</v>
      </c>
      <c r="G13" s="31" t="s">
        <v>3</v>
      </c>
      <c r="H13" s="31" t="s">
        <v>0</v>
      </c>
    </row>
    <row r="14" spans="1:8" ht="29.25" customHeight="1" x14ac:dyDescent="0.25">
      <c r="A14" s="31"/>
      <c r="B14" s="31"/>
      <c r="C14" s="31"/>
      <c r="D14" s="31"/>
      <c r="E14" s="43"/>
      <c r="F14" s="31"/>
      <c r="G14" s="31"/>
      <c r="H14" s="31"/>
    </row>
    <row r="15" spans="1:8" ht="29.25" customHeight="1" x14ac:dyDescent="0.25">
      <c r="A15" s="31"/>
      <c r="B15" s="31"/>
      <c r="C15" s="31"/>
      <c r="D15" s="31"/>
      <c r="E15" s="23" t="s">
        <v>19</v>
      </c>
      <c r="F15" s="31"/>
      <c r="G15" s="31"/>
      <c r="H15" s="31"/>
    </row>
    <row r="16" spans="1:8" ht="61.5" customHeight="1" x14ac:dyDescent="0.25">
      <c r="A16" s="36" t="s">
        <v>20</v>
      </c>
      <c r="B16" s="34" t="s">
        <v>21</v>
      </c>
      <c r="C16" s="34"/>
      <c r="D16" s="34"/>
      <c r="E16" s="34"/>
      <c r="F16" s="34"/>
      <c r="G16" s="34"/>
      <c r="H16" s="34"/>
    </row>
    <row r="17" spans="1:8" ht="29.25" customHeight="1" x14ac:dyDescent="0.25">
      <c r="A17" s="37"/>
      <c r="B17" s="15" t="str">
        <f>[1]Sheet1!I32</f>
        <v>Local consultants</v>
      </c>
      <c r="C17" s="12" t="s">
        <v>18</v>
      </c>
      <c r="D17" s="24"/>
      <c r="E17" s="24" t="s">
        <v>5</v>
      </c>
      <c r="F17" s="24">
        <v>8021</v>
      </c>
      <c r="G17" s="24">
        <f>[1]Sheet1!F32</f>
        <v>71300</v>
      </c>
      <c r="H17" s="19">
        <v>19608</v>
      </c>
    </row>
    <row r="18" spans="1:8" ht="29.25" customHeight="1" x14ac:dyDescent="0.2">
      <c r="A18" s="37"/>
      <c r="B18" s="21" t="s">
        <v>12</v>
      </c>
      <c r="C18" s="19" t="s">
        <v>18</v>
      </c>
      <c r="D18" s="19"/>
      <c r="E18" s="24" t="s">
        <v>5</v>
      </c>
      <c r="F18" s="24">
        <v>8021</v>
      </c>
      <c r="G18" s="22">
        <v>71400</v>
      </c>
      <c r="H18" s="62">
        <v>1961</v>
      </c>
    </row>
    <row r="19" spans="1:8" ht="29.25" customHeight="1" x14ac:dyDescent="0.25">
      <c r="A19" s="37"/>
      <c r="B19" s="35" t="s">
        <v>14</v>
      </c>
      <c r="C19" s="35"/>
      <c r="D19" s="35"/>
      <c r="E19" s="35"/>
      <c r="F19" s="35"/>
      <c r="G19" s="35"/>
      <c r="H19" s="14">
        <f>SUM(H17:H18)</f>
        <v>21569</v>
      </c>
    </row>
    <row r="20" spans="1:8" s="39" customFormat="1" ht="29.25" customHeight="1" x14ac:dyDescent="0.25">
      <c r="A20" s="44"/>
    </row>
    <row r="21" spans="1:8" ht="29.25" customHeight="1" x14ac:dyDescent="0.25">
      <c r="A21" s="25" t="s">
        <v>1</v>
      </c>
      <c r="B21" s="31" t="s">
        <v>4</v>
      </c>
      <c r="C21" s="25" t="s">
        <v>6</v>
      </c>
      <c r="D21" s="25" t="s">
        <v>7</v>
      </c>
      <c r="E21" s="32"/>
      <c r="F21" s="25" t="s">
        <v>2</v>
      </c>
      <c r="G21" s="25" t="s">
        <v>3</v>
      </c>
      <c r="H21" s="31" t="s">
        <v>0</v>
      </c>
    </row>
    <row r="22" spans="1:8" ht="29.25" customHeight="1" x14ac:dyDescent="0.25">
      <c r="A22" s="26"/>
      <c r="B22" s="31"/>
      <c r="C22" s="26"/>
      <c r="D22" s="26"/>
      <c r="E22" s="33"/>
      <c r="F22" s="26"/>
      <c r="G22" s="26"/>
      <c r="H22" s="31"/>
    </row>
    <row r="23" spans="1:8" ht="29.25" customHeight="1" x14ac:dyDescent="0.25">
      <c r="A23" s="27"/>
      <c r="B23" s="31"/>
      <c r="C23" s="27"/>
      <c r="D23" s="27"/>
      <c r="E23" s="23" t="s">
        <v>19</v>
      </c>
      <c r="F23" s="27"/>
      <c r="G23" s="27"/>
      <c r="H23" s="31"/>
    </row>
    <row r="24" spans="1:8" ht="49.5" customHeight="1" x14ac:dyDescent="0.25">
      <c r="A24" s="40" t="s">
        <v>20</v>
      </c>
      <c r="B24" s="28" t="s">
        <v>23</v>
      </c>
      <c r="C24" s="29"/>
      <c r="D24" s="29"/>
      <c r="E24" s="29"/>
      <c r="F24" s="29"/>
      <c r="G24" s="29"/>
      <c r="H24" s="29"/>
    </row>
    <row r="25" spans="1:8" ht="49.5" customHeight="1" x14ac:dyDescent="0.25">
      <c r="A25" s="40"/>
      <c r="B25" s="21" t="s">
        <v>12</v>
      </c>
      <c r="C25" s="19" t="s">
        <v>18</v>
      </c>
      <c r="D25" s="19"/>
      <c r="E25" s="24" t="s">
        <v>5</v>
      </c>
      <c r="F25" s="24">
        <v>8021</v>
      </c>
      <c r="G25" s="22">
        <v>71400</v>
      </c>
      <c r="H25" s="52">
        <v>13333</v>
      </c>
    </row>
    <row r="26" spans="1:8" ht="29.25" customHeight="1" x14ac:dyDescent="0.25">
      <c r="A26" s="41"/>
      <c r="B26" s="15" t="s">
        <v>9</v>
      </c>
      <c r="C26" s="24" t="s">
        <v>18</v>
      </c>
      <c r="D26" s="24"/>
      <c r="E26" s="24" t="s">
        <v>5</v>
      </c>
      <c r="F26" s="24">
        <v>8021</v>
      </c>
      <c r="G26" s="24">
        <v>71600</v>
      </c>
      <c r="H26" s="53">
        <v>1307</v>
      </c>
    </row>
    <row r="27" spans="1:8" s="10" customFormat="1" ht="29.25" customHeight="1" x14ac:dyDescent="0.25">
      <c r="A27" s="41"/>
      <c r="B27" s="30" t="s">
        <v>32</v>
      </c>
      <c r="C27" s="30"/>
      <c r="D27" s="30"/>
      <c r="E27" s="30"/>
      <c r="F27" s="30"/>
      <c r="G27" s="30"/>
      <c r="H27" s="53">
        <f>SUM(H25:H26)</f>
        <v>14640</v>
      </c>
    </row>
    <row r="28" spans="1:8" ht="29.25" customHeight="1" x14ac:dyDescent="0.25">
      <c r="A28" s="4"/>
      <c r="B28" s="5"/>
      <c r="C28" s="6"/>
      <c r="D28" s="6"/>
      <c r="E28" s="6"/>
      <c r="F28" s="6"/>
      <c r="G28" s="6"/>
      <c r="H28" s="7"/>
    </row>
    <row r="29" spans="1:8" ht="29.25" customHeight="1" x14ac:dyDescent="0.25">
      <c r="A29" s="25" t="s">
        <v>1</v>
      </c>
      <c r="B29" s="31" t="s">
        <v>4</v>
      </c>
      <c r="C29" s="25" t="s">
        <v>6</v>
      </c>
      <c r="D29" s="25" t="s">
        <v>7</v>
      </c>
      <c r="E29" s="32"/>
      <c r="F29" s="25" t="s">
        <v>2</v>
      </c>
      <c r="G29" s="25" t="s">
        <v>3</v>
      </c>
      <c r="H29" s="31" t="s">
        <v>0</v>
      </c>
    </row>
    <row r="30" spans="1:8" ht="29.25" customHeight="1" x14ac:dyDescent="0.25">
      <c r="A30" s="26"/>
      <c r="B30" s="31"/>
      <c r="C30" s="26"/>
      <c r="D30" s="26"/>
      <c r="E30" s="33"/>
      <c r="F30" s="26"/>
      <c r="G30" s="26"/>
      <c r="H30" s="31"/>
    </row>
    <row r="31" spans="1:8" ht="29.25" customHeight="1" x14ac:dyDescent="0.25">
      <c r="A31" s="27"/>
      <c r="B31" s="31"/>
      <c r="C31" s="27"/>
      <c r="D31" s="27"/>
      <c r="E31" s="23" t="s">
        <v>19</v>
      </c>
      <c r="F31" s="27"/>
      <c r="G31" s="27"/>
      <c r="H31" s="31"/>
    </row>
    <row r="32" spans="1:8" ht="81.75" customHeight="1" x14ac:dyDescent="0.25">
      <c r="A32" s="40" t="s">
        <v>20</v>
      </c>
      <c r="B32" s="45" t="s">
        <v>24</v>
      </c>
      <c r="C32" s="46"/>
      <c r="D32" s="46"/>
      <c r="E32" s="46"/>
      <c r="F32" s="46"/>
      <c r="G32" s="46"/>
      <c r="H32" s="46"/>
    </row>
    <row r="33" spans="1:11" ht="29.25" customHeight="1" x14ac:dyDescent="0.25">
      <c r="A33" s="40"/>
      <c r="B33" s="15" t="s">
        <v>8</v>
      </c>
      <c r="C33" s="12" t="s">
        <v>18</v>
      </c>
      <c r="D33" s="24"/>
      <c r="E33" s="24" t="str">
        <f>E25</f>
        <v>X</v>
      </c>
      <c r="F33" s="24">
        <v>8021</v>
      </c>
      <c r="G33" s="24">
        <v>71300</v>
      </c>
      <c r="H33" s="53">
        <v>23922</v>
      </c>
    </row>
    <row r="34" spans="1:11" ht="29.25" customHeight="1" x14ac:dyDescent="0.25">
      <c r="A34" s="41"/>
      <c r="B34" s="30" t="s">
        <v>31</v>
      </c>
      <c r="C34" s="30"/>
      <c r="D34" s="30"/>
      <c r="E34" s="30"/>
      <c r="F34" s="30"/>
      <c r="G34" s="30"/>
      <c r="H34" s="53">
        <f>SUM(H33:H33)</f>
        <v>23922</v>
      </c>
    </row>
    <row r="35" spans="1:11" s="10" customFormat="1" ht="29.25" customHeight="1" x14ac:dyDescent="0.25">
      <c r="A35" s="45"/>
      <c r="B35" s="47"/>
      <c r="C35" s="47"/>
      <c r="D35" s="47"/>
      <c r="E35" s="47"/>
      <c r="F35" s="47"/>
      <c r="G35" s="47"/>
      <c r="H35" s="13"/>
    </row>
    <row r="36" spans="1:11" ht="29.25" customHeight="1" x14ac:dyDescent="0.25">
      <c r="A36" s="4"/>
      <c r="B36" s="8"/>
      <c r="C36" s="8"/>
      <c r="D36" s="8"/>
      <c r="E36" s="8"/>
      <c r="F36" s="8"/>
      <c r="G36" s="8"/>
      <c r="H36" s="7"/>
    </row>
    <row r="37" spans="1:11" ht="29.25" customHeight="1" x14ac:dyDescent="0.25">
      <c r="A37" s="25" t="s">
        <v>1</v>
      </c>
      <c r="B37" s="31" t="s">
        <v>4</v>
      </c>
      <c r="C37" s="25" t="s">
        <v>6</v>
      </c>
      <c r="D37" s="25" t="s">
        <v>7</v>
      </c>
      <c r="E37" s="32"/>
      <c r="F37" s="25" t="s">
        <v>2</v>
      </c>
      <c r="G37" s="25" t="s">
        <v>3</v>
      </c>
      <c r="H37" s="31" t="s">
        <v>0</v>
      </c>
    </row>
    <row r="38" spans="1:11" ht="29.25" customHeight="1" x14ac:dyDescent="0.25">
      <c r="A38" s="26"/>
      <c r="B38" s="31"/>
      <c r="C38" s="26"/>
      <c r="D38" s="26"/>
      <c r="E38" s="33"/>
      <c r="F38" s="26"/>
      <c r="G38" s="26"/>
      <c r="H38" s="31"/>
    </row>
    <row r="39" spans="1:11" ht="29.25" customHeight="1" x14ac:dyDescent="0.25">
      <c r="A39" s="27"/>
      <c r="B39" s="31"/>
      <c r="C39" s="27"/>
      <c r="D39" s="27"/>
      <c r="E39" s="23" t="s">
        <v>19</v>
      </c>
      <c r="F39" s="27"/>
      <c r="G39" s="27"/>
      <c r="H39" s="31"/>
    </row>
    <row r="40" spans="1:11" ht="29.25" customHeight="1" x14ac:dyDescent="0.25">
      <c r="A40" s="40" t="s">
        <v>20</v>
      </c>
      <c r="B40" s="28" t="s">
        <v>25</v>
      </c>
      <c r="C40" s="29"/>
      <c r="D40" s="29"/>
      <c r="E40" s="29"/>
      <c r="F40" s="29"/>
      <c r="G40" s="29"/>
      <c r="H40" s="29"/>
    </row>
    <row r="41" spans="1:11" ht="29.25" customHeight="1" x14ac:dyDescent="0.25">
      <c r="A41" s="40"/>
      <c r="B41" s="15" t="s">
        <v>8</v>
      </c>
      <c r="C41" s="24" t="s">
        <v>18</v>
      </c>
      <c r="D41" s="24"/>
      <c r="E41" s="24" t="str">
        <f>E33</f>
        <v>X</v>
      </c>
      <c r="F41" s="24">
        <v>8021</v>
      </c>
      <c r="G41" s="24">
        <v>71300</v>
      </c>
      <c r="H41" s="52">
        <v>13072</v>
      </c>
    </row>
    <row r="42" spans="1:11" ht="103.5" customHeight="1" x14ac:dyDescent="0.25">
      <c r="A42" s="41"/>
      <c r="B42" s="30" t="s">
        <v>15</v>
      </c>
      <c r="C42" s="30"/>
      <c r="D42" s="30"/>
      <c r="E42" s="30"/>
      <c r="F42" s="30"/>
      <c r="G42" s="30"/>
      <c r="H42" s="53">
        <f>H41</f>
        <v>13072</v>
      </c>
    </row>
    <row r="43" spans="1:11" ht="29.25" customHeight="1" x14ac:dyDescent="0.25">
      <c r="A43" s="48" t="s">
        <v>30</v>
      </c>
      <c r="B43" s="54"/>
      <c r="C43" s="54"/>
      <c r="D43" s="54"/>
      <c r="E43" s="54"/>
      <c r="F43" s="54"/>
      <c r="G43" s="55"/>
      <c r="H43" s="13">
        <f>H42+H34+H27+H19</f>
        <v>73203</v>
      </c>
    </row>
    <row r="44" spans="1:11" s="18" customFormat="1" x14ac:dyDescent="0.25">
      <c r="A44" s="49" t="s">
        <v>29</v>
      </c>
      <c r="B44" s="50"/>
      <c r="C44" s="50"/>
      <c r="D44" s="50"/>
      <c r="E44" s="50"/>
      <c r="F44" s="50"/>
      <c r="G44" s="51"/>
      <c r="H44" s="17">
        <f>H43+H11</f>
        <v>104450</v>
      </c>
    </row>
    <row r="45" spans="1:11" s="2" customFormat="1" ht="15.75" customHeight="1" x14ac:dyDescent="0.25">
      <c r="A45" s="58" t="s">
        <v>27</v>
      </c>
      <c r="B45" s="59"/>
      <c r="C45" s="59"/>
      <c r="D45" s="59"/>
      <c r="E45" s="59"/>
      <c r="F45" s="59"/>
      <c r="G45" s="60"/>
      <c r="H45" s="57">
        <f>H44*9.5/100</f>
        <v>9922.75</v>
      </c>
      <c r="K45" s="1"/>
    </row>
    <row r="46" spans="1:11" s="2" customFormat="1" ht="15.75" customHeight="1" x14ac:dyDescent="0.25">
      <c r="A46" s="58" t="s">
        <v>28</v>
      </c>
      <c r="B46" s="59"/>
      <c r="C46" s="59"/>
      <c r="D46" s="59"/>
      <c r="E46" s="59"/>
      <c r="F46" s="59"/>
      <c r="G46" s="60"/>
      <c r="H46" s="17">
        <f>SUM(H44:H45)</f>
        <v>114372.75</v>
      </c>
    </row>
    <row r="47" spans="1:11" s="2" customFormat="1" ht="15.75" customHeight="1" x14ac:dyDescent="0.25"/>
    <row r="48" spans="1:11" s="2" customFormat="1" ht="15.75" customHeigh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9" customFormat="1" x14ac:dyDescent="0.25"/>
  </sheetData>
  <mergeCells count="64">
    <mergeCell ref="A44:G44"/>
    <mergeCell ref="A43:G43"/>
    <mergeCell ref="A45:G45"/>
    <mergeCell ref="A46:G46"/>
    <mergeCell ref="A32:A34"/>
    <mergeCell ref="B40:H40"/>
    <mergeCell ref="A37:A39"/>
    <mergeCell ref="B37:B39"/>
    <mergeCell ref="C37:C39"/>
    <mergeCell ref="D37:D39"/>
    <mergeCell ref="E37:E38"/>
    <mergeCell ref="F37:F39"/>
    <mergeCell ref="G37:G39"/>
    <mergeCell ref="H37:H39"/>
    <mergeCell ref="A40:A42"/>
    <mergeCell ref="H21:H23"/>
    <mergeCell ref="A20:XFD20"/>
    <mergeCell ref="H29:H31"/>
    <mergeCell ref="B32:H32"/>
    <mergeCell ref="B34:G34"/>
    <mergeCell ref="B42:G42"/>
    <mergeCell ref="A35:G35"/>
    <mergeCell ref="B29:B31"/>
    <mergeCell ref="C29:C31"/>
    <mergeCell ref="D29:D31"/>
    <mergeCell ref="E29:E30"/>
    <mergeCell ref="D13:D15"/>
    <mergeCell ref="A1:H2"/>
    <mergeCell ref="B3:B5"/>
    <mergeCell ref="H3:H5"/>
    <mergeCell ref="A3:A5"/>
    <mergeCell ref="F3:F5"/>
    <mergeCell ref="G3:G5"/>
    <mergeCell ref="E3:E4"/>
    <mergeCell ref="C3:C5"/>
    <mergeCell ref="D3:D5"/>
    <mergeCell ref="E13:E14"/>
    <mergeCell ref="F13:F15"/>
    <mergeCell ref="G13:G15"/>
    <mergeCell ref="A11:G11"/>
    <mergeCell ref="A29:A31"/>
    <mergeCell ref="B6:H6"/>
    <mergeCell ref="B10:G10"/>
    <mergeCell ref="F29:F31"/>
    <mergeCell ref="H13:H15"/>
    <mergeCell ref="A21:A23"/>
    <mergeCell ref="B21:B23"/>
    <mergeCell ref="C21:C23"/>
    <mergeCell ref="D21:D23"/>
    <mergeCell ref="E21:E22"/>
    <mergeCell ref="F21:F23"/>
    <mergeCell ref="G29:G31"/>
    <mergeCell ref="B16:H16"/>
    <mergeCell ref="B19:G19"/>
    <mergeCell ref="G21:G23"/>
    <mergeCell ref="A6:A10"/>
    <mergeCell ref="A16:A19"/>
    <mergeCell ref="B24:H24"/>
    <mergeCell ref="B27:G27"/>
    <mergeCell ref="A12:XFD12"/>
    <mergeCell ref="A24:A27"/>
    <mergeCell ref="A13:A15"/>
    <mergeCell ref="B13:B15"/>
    <mergeCell ref="C13:C15"/>
  </mergeCells>
  <pageMargins left="0.7" right="0.7" top="0.75" bottom="0.75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2017-11-03T06:00:00+00:00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LKA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1141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00091122</UndpProjectNo>
    <UndpDocStatus xmlns="1ed4137b-41b2-488b-8250-6d369ec27664">Draft</UndpDocStatus>
    <Outcome1 xmlns="f1161f5b-24a3-4c2d-bc81-44cb9325e8ee">5.2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LKA</TermName>
          <TermId xmlns="http://schemas.microsoft.com/office/infopath/2007/PartnerControls">deec9dc2-96dc-4d5a-99c7-854fd22f8c85</TermId>
        </TermInfo>
      </Terms>
    </gc6531b704974d528487414686b72f6f>
    <_dlc_DocId xmlns="f1161f5b-24a3-4c2d-bc81-44cb9325e8ee">ATLASPDC-4-71488</_dlc_DocId>
    <_dlc_DocIdUrl xmlns="f1161f5b-24a3-4c2d-bc81-44cb9325e8ee">
      <Url>https://info.undp.org/docs/pdc/_layouts/DocIdRedir.aspx?ID=ATLASPDC-4-71488</Url>
      <Description>ATLASPDC-4-71488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2F3230AD-99EA-45F1-B398-49F846EF7492}"/>
</file>

<file path=customXml/itemProps2.xml><?xml version="1.0" encoding="utf-8"?>
<ds:datastoreItem xmlns:ds="http://schemas.openxmlformats.org/officeDocument/2006/customXml" ds:itemID="{A13721EB-F25A-4032-93D0-2AE177FF050B}"/>
</file>

<file path=customXml/itemProps3.xml><?xml version="1.0" encoding="utf-8"?>
<ds:datastoreItem xmlns:ds="http://schemas.openxmlformats.org/officeDocument/2006/customXml" ds:itemID="{4060A0EA-A2FD-4DDA-9784-16A4B92FC64D}"/>
</file>

<file path=customXml/itemProps4.xml><?xml version="1.0" encoding="utf-8"?>
<ds:datastoreItem xmlns:ds="http://schemas.openxmlformats.org/officeDocument/2006/customXml" ds:itemID="{CDC2A11C-3627-4DCC-BDFC-FDF573FD0BEC}"/>
</file>

<file path=customXml/itemProps5.xml><?xml version="1.0" encoding="utf-8"?>
<ds:datastoreItem xmlns:ds="http://schemas.openxmlformats.org/officeDocument/2006/customXml" ds:itemID="{B4A19C87-1850-4FF6-A239-FFEF36746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AWP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Work Plan for 2017</dc:title>
  <dc:subject/>
  <dc:creator>ESDR</dc:creator>
  <cp:lastModifiedBy>UNDP User</cp:lastModifiedBy>
  <dcterms:created xsi:type="dcterms:W3CDTF">2015-01-23T04:12:26Z</dcterms:created>
  <dcterms:modified xsi:type="dcterms:W3CDTF">2017-10-27T05:34:54Z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1141;#LKA|deec9dc2-96dc-4d5a-99c7-854fd22f8c85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bcdb8f9c-ba8e-4486-be0f-ea7511f17978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